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8"/>
  <c r="C23"/>
  <c r="C18"/>
  <c r="C17"/>
  <c r="C8"/>
  <c r="C27" l="1"/>
  <c r="D17"/>
  <c r="D8"/>
  <c r="D9"/>
  <c r="D10"/>
  <c r="D11"/>
  <c r="D12"/>
  <c r="D13"/>
  <c r="D14"/>
  <c r="D15"/>
  <c r="D16"/>
  <c r="D19"/>
  <c r="D20"/>
  <c r="D21"/>
  <c r="D22"/>
  <c r="D24"/>
  <c r="D25"/>
  <c r="D26"/>
  <c r="D23" l="1"/>
  <c r="D18"/>
  <c r="D27" l="1"/>
</calcChain>
</file>

<file path=xl/sharedStrings.xml><?xml version="1.0" encoding="utf-8"?>
<sst xmlns="http://schemas.openxmlformats.org/spreadsheetml/2006/main" count="32" uniqueCount="31">
  <si>
    <t>Povećanje / smanjenje (2.)</t>
  </si>
  <si>
    <t>Indeks (4.)</t>
  </si>
  <si>
    <t>A. RAČUN PRIHODA I RASHODA</t>
  </si>
  <si>
    <t>6 Prihodi poslovanja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</si>
  <si>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</si>
  <si>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</si>
  <si>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</si>
  <si>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usluga, prihodi od donacija te povrati po protestiranim jamstvima</t>
  </si>
  <si>
    <t>67 Prihodi iz nadležnog proračuna i od HZZO-a temeljem ugovornih obveza</t>
  </si>
  <si>
    <t>68 Kazne, upravne mjere i ostali prihodi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</si>
  <si>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</si>
  <si>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</si>
  <si>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</si>
  <si>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</si>
  <si>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</si>
  <si>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</si>
  <si>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</si>
  <si>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38 Rashodi za donacije, kazne, naknade šteta i kapitalne pomoći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</si>
  <si>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</si>
  <si>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</si>
  <si>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</si>
  <si>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</si>
  <si>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SVEUKUPNO RASHODI</t>
  </si>
  <si>
    <t>Plan 2025 (1.)</t>
  </si>
  <si>
    <t>Novi plan 2025 (3.)</t>
  </si>
  <si>
    <t>PRIHODI I RASHODI PREMA EKONOMSKOJ KLASIFIKACIJI</t>
  </si>
  <si>
    <t>THALASSOTHERAPIA OPATIJA - SPECIJALNA BOLNICA ZA MEDICINSKU REHABILITACIJU BOLESTI SRCA, PLUĆA I REUMATIZMA</t>
  </si>
  <si>
    <t>I. OPĆI DIO - 1. IZMJENE I DOPUNE FINANCIJSKOG PLANA ZA 2025. GODINU</t>
  </si>
  <si>
    <t>PREDSJEDNIK UPRAVNOG VIJEĆA</t>
  </si>
  <si>
    <t>Ivan Vidaković, mag.iur.</t>
  </si>
  <si>
    <t>Oznaka - naziv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</si>
</sst>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left" indent="1"/>
    </xf>
    <xf numFmtId="0" fontId="21" fillId="33" borderId="11" xfId="0" applyFont="1" applyFill="1" applyBorder="1" applyAlignment="1">
      <alignment horizontal="left" wrapText="1" indent="1"/>
    </xf>
    <xf numFmtId="0" fontId="22" fillId="33" borderId="11" xfId="0" applyFont="1" applyFill="1" applyBorder="1" applyAlignment="1">
      <alignment horizontal="left" wrapText="1" indent="1"/>
    </xf>
    <xf numFmtId="0" fontId="22" fillId="33" borderId="13" xfId="0" applyFont="1" applyFill="1" applyBorder="1" applyAlignment="1">
      <alignment horizontal="left" wrapText="1" indent="1"/>
    </xf>
    <xf numFmtId="4" fontId="22" fillId="33" borderId="14" xfId="0" applyNumberFormat="1" applyFont="1" applyFill="1" applyBorder="1" applyAlignment="1">
      <alignment horizontal="right" wrapText="1" indent="1"/>
    </xf>
    <xf numFmtId="0" fontId="23" fillId="0" borderId="0" xfId="0" applyFont="1" applyAlignment="1">
      <alignment horizontal="left" indent="1"/>
    </xf>
    <xf numFmtId="4" fontId="18" fillId="0" borderId="0" xfId="0" applyNumberFormat="1" applyFont="1" applyAlignment="1">
      <alignment horizontal="left" indent="1"/>
    </xf>
    <xf numFmtId="2" fontId="22" fillId="33" borderId="12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center" vertical="center" wrapText="1" indent="1"/>
    </xf>
    <xf numFmtId="0" fontId="20" fillId="0" borderId="17" xfId="0" applyFont="1" applyBorder="1" applyAlignment="1">
      <alignment horizontal="center" vertical="center" wrapText="1" indent="1"/>
    </xf>
    <xf numFmtId="0" fontId="20" fillId="0" borderId="18" xfId="0" applyFont="1" applyBorder="1" applyAlignment="1">
      <alignment horizontal="center" vertical="center" wrapText="1" indent="1"/>
    </xf>
    <xf numFmtId="0" fontId="21" fillId="33" borderId="19" xfId="0" applyFont="1" applyFill="1" applyBorder="1" applyAlignment="1">
      <alignment horizontal="left" wrapText="1" indent="1"/>
    </xf>
    <xf numFmtId="0" fontId="21" fillId="33" borderId="20" xfId="0" applyFont="1" applyFill="1" applyBorder="1" applyAlignment="1">
      <alignment horizontal="left" wrapText="1" indent="1"/>
    </xf>
    <xf numFmtId="0" fontId="21" fillId="33" borderId="21" xfId="0" applyFont="1" applyFill="1" applyBorder="1" applyAlignment="1">
      <alignment horizontal="left" wrapText="1" indent="1"/>
    </xf>
    <xf numFmtId="2" fontId="22" fillId="33" borderId="15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C1" sqref="C1"/>
    </sheetView>
  </sheetViews>
  <sheetFormatPr defaultRowHeight="11.25"/>
  <cols>
    <col min="1" max="1" width="59.85546875" style="1" customWidth="1"/>
    <col min="2" max="2" width="18" style="1" customWidth="1"/>
    <col min="3" max="3" width="19.7109375" style="1" bestFit="1" customWidth="1"/>
    <col min="4" max="4" width="17.5703125" style="1" customWidth="1"/>
    <col min="5" max="5" width="12.28515625" style="1" customWidth="1"/>
    <col min="6" max="13" width="9.140625" style="7"/>
    <col min="14" max="16384" width="9.140625" style="1"/>
  </cols>
  <sheetData>
    <row r="1" spans="1:13" ht="12.75">
      <c r="A1" s="12" t="s">
        <v>27</v>
      </c>
      <c r="B1" s="12"/>
      <c r="C1" s="12"/>
      <c r="D1" s="12"/>
      <c r="E1" s="12"/>
    </row>
    <row r="2" spans="1:13" ht="12.75">
      <c r="A2" s="12" t="s">
        <v>2</v>
      </c>
      <c r="B2" s="12"/>
      <c r="C2" s="12"/>
      <c r="D2" s="12"/>
      <c r="E2" s="12"/>
    </row>
    <row r="3" spans="1:13" ht="12.75">
      <c r="A3" s="12" t="s">
        <v>25</v>
      </c>
      <c r="B3" s="12"/>
      <c r="C3" s="12"/>
      <c r="D3" s="12"/>
      <c r="E3" s="12"/>
    </row>
    <row r="4" spans="1:13" ht="12.75">
      <c r="A4" s="12" t="s">
        <v>26</v>
      </c>
      <c r="B4" s="12"/>
      <c r="C4" s="12"/>
      <c r="D4" s="12"/>
      <c r="E4" s="12"/>
    </row>
    <row r="5" spans="1:13" ht="12" thickBot="1"/>
    <row r="6" spans="1:13" s="2" customFormat="1" ht="32.25" customHeight="1" thickBot="1">
      <c r="A6" s="15" t="s">
        <v>30</v>
      </c>
      <c r="B6" s="16" t="s">
        <v>23</v>
      </c>
      <c r="C6" s="16" t="s">
        <v>0</v>
      </c>
      <c r="D6" s="16" t="s">
        <v>24</v>
      </c>
      <c r="E6" s="17" t="s">
        <v>1</v>
      </c>
      <c r="F6" s="6"/>
      <c r="G6" s="6"/>
      <c r="H6" s="6"/>
      <c r="I6" s="6"/>
      <c r="J6" s="6"/>
      <c r="K6" s="6"/>
      <c r="L6" s="6"/>
      <c r="M6" s="6"/>
    </row>
    <row r="7" spans="1:13" s="3" customFormat="1" ht="12.75">
      <c r="A7" s="18" t="s">
        <v>2</v>
      </c>
      <c r="B7" s="19"/>
      <c r="C7" s="19"/>
      <c r="D7" s="19"/>
      <c r="E7" s="20"/>
      <c r="F7" s="6"/>
      <c r="G7" s="6"/>
      <c r="H7" s="6"/>
      <c r="I7" s="6"/>
      <c r="J7" s="6"/>
      <c r="K7" s="6"/>
      <c r="L7" s="6"/>
      <c r="M7" s="6"/>
    </row>
    <row r="8" spans="1:13" s="3" customFormat="1">
      <c r="A8" s="9" t="s">
        <v>3</v>
      </c>
      <c r="B8" s="4">
        <v>19283601.559999999</v>
      </c>
      <c r="C8" s="4">
        <f>C9+C12</f>
        <v>146000</v>
      </c>
      <c r="D8" s="4">
        <f>D9+D10+D11+D12+D13+D14</f>
        <v>19429601.560000002</v>
      </c>
      <c r="E8" s="14">
        <f>D8/B8*100</f>
        <v>100.75711997857731</v>
      </c>
      <c r="F8" s="6"/>
      <c r="G8" s="6"/>
      <c r="H8" s="6"/>
      <c r="I8" s="6"/>
      <c r="J8" s="6"/>
      <c r="K8" s="6"/>
      <c r="L8" s="6"/>
      <c r="M8" s="6"/>
    </row>
    <row r="9" spans="1:13" s="3" customFormat="1" ht="25.5">
      <c r="A9" s="8" t="s">
        <v>4</v>
      </c>
      <c r="B9" s="5">
        <v>40000</v>
      </c>
      <c r="C9" s="5">
        <v>57000</v>
      </c>
      <c r="D9" s="4">
        <f t="shared" ref="D9:D26" si="0">B9+C9</f>
        <v>97000</v>
      </c>
      <c r="E9" s="14">
        <f t="shared" ref="E9:E27" si="1">D9/B9*100</f>
        <v>242.49999999999997</v>
      </c>
      <c r="F9" s="6"/>
      <c r="G9" s="6"/>
      <c r="H9" s="6"/>
      <c r="I9" s="6"/>
      <c r="J9" s="6"/>
      <c r="K9" s="6"/>
      <c r="L9" s="6"/>
      <c r="M9" s="6"/>
    </row>
    <row r="10" spans="1:13" s="3" customFormat="1" ht="12.75">
      <c r="A10" s="8" t="s">
        <v>5</v>
      </c>
      <c r="B10" s="5">
        <v>1000</v>
      </c>
      <c r="C10" s="5"/>
      <c r="D10" s="4">
        <f t="shared" si="0"/>
        <v>1000</v>
      </c>
      <c r="E10" s="14">
        <f t="shared" si="1"/>
        <v>100</v>
      </c>
      <c r="F10" s="6"/>
      <c r="G10" s="6"/>
      <c r="H10" s="6"/>
      <c r="I10" s="6"/>
      <c r="J10" s="6"/>
      <c r="K10" s="6"/>
      <c r="L10" s="6"/>
      <c r="M10" s="6"/>
    </row>
    <row r="11" spans="1:13" s="3" customFormat="1" ht="25.5">
      <c r="A11" s="8" t="s">
        <v>6</v>
      </c>
      <c r="B11" s="5">
        <v>2449500</v>
      </c>
      <c r="C11" s="5"/>
      <c r="D11" s="4">
        <f t="shared" si="0"/>
        <v>2449500</v>
      </c>
      <c r="E11" s="14">
        <f t="shared" si="1"/>
        <v>100</v>
      </c>
      <c r="F11" s="6"/>
      <c r="G11" s="6"/>
      <c r="H11" s="6"/>
      <c r="I11" s="6"/>
      <c r="J11" s="6"/>
      <c r="K11" s="6"/>
      <c r="L11" s="6"/>
      <c r="M11" s="6"/>
    </row>
    <row r="12" spans="1:13" s="3" customFormat="1" ht="25.5">
      <c r="A12" s="8" t="s">
        <v>7</v>
      </c>
      <c r="B12" s="5">
        <v>2481000</v>
      </c>
      <c r="C12" s="5">
        <v>89000</v>
      </c>
      <c r="D12" s="4">
        <f t="shared" si="0"/>
        <v>2570000</v>
      </c>
      <c r="E12" s="14">
        <f t="shared" si="1"/>
        <v>103.58726320032245</v>
      </c>
      <c r="F12" s="6"/>
      <c r="G12" s="6"/>
      <c r="H12" s="6"/>
      <c r="I12" s="6"/>
      <c r="J12" s="6"/>
      <c r="K12" s="6"/>
      <c r="L12" s="6"/>
      <c r="M12" s="6"/>
    </row>
    <row r="13" spans="1:13" s="3" customFormat="1" ht="25.5">
      <c r="A13" s="8" t="s">
        <v>8</v>
      </c>
      <c r="B13" s="5">
        <v>14259101.560000001</v>
      </c>
      <c r="C13" s="5"/>
      <c r="D13" s="4">
        <f t="shared" si="0"/>
        <v>14259101.560000001</v>
      </c>
      <c r="E13" s="14">
        <f t="shared" si="1"/>
        <v>100</v>
      </c>
      <c r="F13" s="6"/>
      <c r="G13" s="6"/>
      <c r="H13" s="6"/>
      <c r="I13" s="6"/>
      <c r="J13" s="6"/>
      <c r="K13" s="6"/>
      <c r="L13" s="6"/>
      <c r="M13" s="6"/>
    </row>
    <row r="14" spans="1:13" s="3" customFormat="1" ht="12.75">
      <c r="A14" s="8" t="s">
        <v>9</v>
      </c>
      <c r="B14" s="5">
        <v>53000</v>
      </c>
      <c r="C14" s="5"/>
      <c r="D14" s="4">
        <f t="shared" si="0"/>
        <v>53000</v>
      </c>
      <c r="E14" s="14">
        <f t="shared" si="1"/>
        <v>100</v>
      </c>
      <c r="F14" s="6"/>
      <c r="G14" s="6"/>
      <c r="H14" s="6"/>
      <c r="I14" s="6"/>
      <c r="J14" s="6"/>
      <c r="K14" s="6"/>
      <c r="L14" s="6"/>
      <c r="M14" s="6"/>
    </row>
    <row r="15" spans="1:13" s="3" customFormat="1">
      <c r="A15" s="9" t="s">
        <v>10</v>
      </c>
      <c r="B15" s="4">
        <v>20100</v>
      </c>
      <c r="C15" s="4"/>
      <c r="D15" s="4">
        <f t="shared" si="0"/>
        <v>20100</v>
      </c>
      <c r="E15" s="14">
        <f t="shared" si="1"/>
        <v>100</v>
      </c>
      <c r="F15" s="6"/>
      <c r="G15" s="6"/>
      <c r="H15" s="6"/>
      <c r="I15" s="6"/>
      <c r="J15" s="6"/>
      <c r="K15" s="6"/>
      <c r="L15" s="6"/>
      <c r="M15" s="6"/>
    </row>
    <row r="16" spans="1:13" s="3" customFormat="1" ht="12.75">
      <c r="A16" s="8" t="s">
        <v>11</v>
      </c>
      <c r="B16" s="5">
        <v>20100</v>
      </c>
      <c r="C16" s="5"/>
      <c r="D16" s="4">
        <f t="shared" si="0"/>
        <v>20100</v>
      </c>
      <c r="E16" s="14">
        <f t="shared" si="1"/>
        <v>100</v>
      </c>
      <c r="F16" s="6"/>
      <c r="G16" s="6"/>
      <c r="H16" s="6"/>
      <c r="I16" s="6"/>
      <c r="J16" s="6"/>
      <c r="K16" s="6"/>
      <c r="L16" s="6"/>
      <c r="M16" s="6"/>
    </row>
    <row r="17" spans="1:13" s="3" customFormat="1">
      <c r="A17" s="9" t="s">
        <v>12</v>
      </c>
      <c r="B17" s="4">
        <v>19303701.559999999</v>
      </c>
      <c r="C17" s="4">
        <f>C8+C15</f>
        <v>146000</v>
      </c>
      <c r="D17" s="4">
        <f>D8+D15</f>
        <v>19449701.560000002</v>
      </c>
      <c r="E17" s="14">
        <f t="shared" si="1"/>
        <v>100.75633162658573</v>
      </c>
      <c r="F17" s="6"/>
      <c r="G17" s="6"/>
      <c r="H17" s="6"/>
      <c r="I17" s="6"/>
      <c r="J17" s="6"/>
      <c r="K17" s="6"/>
      <c r="L17" s="6"/>
      <c r="M17" s="6"/>
    </row>
    <row r="18" spans="1:13" s="3" customFormat="1">
      <c r="A18" s="9" t="s">
        <v>13</v>
      </c>
      <c r="B18" s="4">
        <v>16877650.559999999</v>
      </c>
      <c r="C18" s="4">
        <f>C19+C20+C21+C22</f>
        <v>-225379.21999999997</v>
      </c>
      <c r="D18" s="4">
        <f>D19+D20+D21+D22</f>
        <v>16652271.34</v>
      </c>
      <c r="E18" s="14">
        <f t="shared" si="1"/>
        <v>98.664629184027859</v>
      </c>
      <c r="F18" s="6"/>
      <c r="G18" s="6"/>
      <c r="H18" s="6"/>
      <c r="I18" s="6"/>
      <c r="J18" s="6"/>
      <c r="K18" s="6"/>
      <c r="L18" s="6"/>
      <c r="M18" s="6"/>
    </row>
    <row r="19" spans="1:13" s="3" customFormat="1" ht="12.75">
      <c r="A19" s="8" t="s">
        <v>14</v>
      </c>
      <c r="B19" s="5">
        <v>11615000</v>
      </c>
      <c r="C19" s="5">
        <v>-519000</v>
      </c>
      <c r="D19" s="4">
        <f t="shared" si="0"/>
        <v>11096000</v>
      </c>
      <c r="E19" s="14">
        <f t="shared" si="1"/>
        <v>95.531640120533794</v>
      </c>
      <c r="F19" s="6"/>
      <c r="G19" s="6"/>
      <c r="H19" s="6"/>
      <c r="I19" s="6"/>
      <c r="J19" s="6"/>
      <c r="K19" s="6"/>
      <c r="L19" s="6"/>
      <c r="M19" s="6"/>
    </row>
    <row r="20" spans="1:13" s="3" customFormat="1" ht="12.75">
      <c r="A20" s="8" t="s">
        <v>15</v>
      </c>
      <c r="B20" s="5">
        <v>5156350.5599999996</v>
      </c>
      <c r="C20" s="5">
        <v>292220.78000000003</v>
      </c>
      <c r="D20" s="4">
        <f t="shared" si="0"/>
        <v>5448571.3399999999</v>
      </c>
      <c r="E20" s="14">
        <f t="shared" si="1"/>
        <v>105.66720157211344</v>
      </c>
      <c r="F20" s="6"/>
      <c r="G20" s="6"/>
      <c r="H20" s="6"/>
      <c r="I20" s="6"/>
      <c r="J20" s="6"/>
      <c r="K20" s="6"/>
      <c r="L20" s="6"/>
      <c r="M20" s="6"/>
    </row>
    <row r="21" spans="1:13" s="3" customFormat="1" ht="12.75">
      <c r="A21" s="8" t="s">
        <v>16</v>
      </c>
      <c r="B21" s="5">
        <v>105300</v>
      </c>
      <c r="C21" s="5">
        <v>400</v>
      </c>
      <c r="D21" s="4">
        <f t="shared" si="0"/>
        <v>105700</v>
      </c>
      <c r="E21" s="14">
        <f t="shared" si="1"/>
        <v>100.37986704653372</v>
      </c>
      <c r="F21" s="6"/>
      <c r="G21" s="6"/>
      <c r="H21" s="6"/>
      <c r="I21" s="6"/>
      <c r="J21" s="6"/>
      <c r="K21" s="6"/>
      <c r="L21" s="6"/>
      <c r="M21" s="6"/>
    </row>
    <row r="22" spans="1:13" s="3" customFormat="1" ht="25.5">
      <c r="A22" s="8" t="s">
        <v>17</v>
      </c>
      <c r="B22" s="5">
        <v>1000</v>
      </c>
      <c r="C22" s="5">
        <v>1000</v>
      </c>
      <c r="D22" s="4">
        <f t="shared" si="0"/>
        <v>2000</v>
      </c>
      <c r="E22" s="14">
        <f t="shared" si="1"/>
        <v>200</v>
      </c>
      <c r="F22" s="6"/>
      <c r="G22" s="6"/>
      <c r="H22" s="6"/>
      <c r="I22" s="6"/>
      <c r="J22" s="6"/>
      <c r="K22" s="6"/>
      <c r="L22" s="6"/>
      <c r="M22" s="6"/>
    </row>
    <row r="23" spans="1:13" s="3" customFormat="1">
      <c r="A23" s="9" t="s">
        <v>18</v>
      </c>
      <c r="B23" s="4">
        <v>3005219</v>
      </c>
      <c r="C23" s="4">
        <f>C24+C25+C26</f>
        <v>803858.5</v>
      </c>
      <c r="D23" s="4">
        <f>D24+D25+D26</f>
        <v>3809077.5</v>
      </c>
      <c r="E23" s="14">
        <f t="shared" si="1"/>
        <v>126.74874942558263</v>
      </c>
      <c r="F23" s="6"/>
      <c r="G23" s="6"/>
      <c r="H23" s="6"/>
      <c r="I23" s="6"/>
      <c r="J23" s="6"/>
      <c r="K23" s="6"/>
      <c r="L23" s="6"/>
      <c r="M23" s="6"/>
    </row>
    <row r="24" spans="1:13" s="3" customFormat="1" ht="12.75">
      <c r="A24" s="8" t="s">
        <v>19</v>
      </c>
      <c r="B24" s="5">
        <v>10000</v>
      </c>
      <c r="C24" s="5"/>
      <c r="D24" s="4">
        <f t="shared" si="0"/>
        <v>10000</v>
      </c>
      <c r="E24" s="14">
        <f t="shared" si="1"/>
        <v>100</v>
      </c>
      <c r="F24" s="6"/>
      <c r="G24" s="6"/>
      <c r="H24" s="6"/>
      <c r="I24" s="6"/>
      <c r="J24" s="6"/>
      <c r="K24" s="6"/>
      <c r="L24" s="6"/>
      <c r="M24" s="6"/>
    </row>
    <row r="25" spans="1:13" s="3" customFormat="1" ht="12.75">
      <c r="A25" s="8" t="s">
        <v>20</v>
      </c>
      <c r="B25" s="5">
        <v>404519</v>
      </c>
      <c r="C25" s="5">
        <v>284858.5</v>
      </c>
      <c r="D25" s="4">
        <f t="shared" si="0"/>
        <v>689377.5</v>
      </c>
      <c r="E25" s="14">
        <f t="shared" si="1"/>
        <v>170.41906560631267</v>
      </c>
      <c r="F25" s="6"/>
      <c r="G25" s="6"/>
      <c r="H25" s="6"/>
      <c r="I25" s="6"/>
      <c r="J25" s="6"/>
      <c r="K25" s="6"/>
      <c r="L25" s="6"/>
      <c r="M25" s="6"/>
    </row>
    <row r="26" spans="1:13" s="3" customFormat="1" ht="12.75">
      <c r="A26" s="8" t="s">
        <v>21</v>
      </c>
      <c r="B26" s="5">
        <v>2590700</v>
      </c>
      <c r="C26" s="5">
        <v>519000</v>
      </c>
      <c r="D26" s="4">
        <f t="shared" si="0"/>
        <v>3109700</v>
      </c>
      <c r="E26" s="14">
        <f t="shared" si="1"/>
        <v>120.03319566140425</v>
      </c>
      <c r="F26" s="6"/>
      <c r="G26" s="6"/>
      <c r="H26" s="6"/>
      <c r="I26" s="6"/>
      <c r="J26" s="6"/>
      <c r="K26" s="6"/>
      <c r="L26" s="6"/>
      <c r="M26" s="6"/>
    </row>
    <row r="27" spans="1:13" s="3" customFormat="1" ht="12" thickBot="1">
      <c r="A27" s="10" t="s">
        <v>22</v>
      </c>
      <c r="B27" s="11">
        <v>19882869.559999999</v>
      </c>
      <c r="C27" s="11">
        <f>C18+C23</f>
        <v>578479.28</v>
      </c>
      <c r="D27" s="11">
        <f>D18+D23</f>
        <v>20461348.84</v>
      </c>
      <c r="E27" s="21">
        <f t="shared" si="1"/>
        <v>102.90943557344346</v>
      </c>
      <c r="F27" s="6"/>
      <c r="G27" s="6"/>
      <c r="H27" s="6"/>
      <c r="I27" s="6"/>
      <c r="J27" s="6"/>
      <c r="K27" s="6"/>
      <c r="L27" s="6"/>
      <c r="M27" s="6"/>
    </row>
    <row r="29" spans="1:13">
      <c r="C29" s="1" t="s">
        <v>28</v>
      </c>
    </row>
    <row r="31" spans="1:13">
      <c r="B31" s="13"/>
      <c r="C31" s="1" t="s">
        <v>29</v>
      </c>
    </row>
    <row r="34" spans="4:4">
      <c r="D34" s="13"/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ZA 2025. GODINU</dc:title>
  <dc:creator>Cristina Radioni-Samsa</dc:creator>
  <cp:lastModifiedBy>csamsa</cp:lastModifiedBy>
  <cp:lastPrinted>2025-05-12T10:40:20Z</cp:lastPrinted>
  <dcterms:created xsi:type="dcterms:W3CDTF">2025-05-09T11:19:10Z</dcterms:created>
  <dcterms:modified xsi:type="dcterms:W3CDTF">2025-05-12T10:40:24Z</dcterms:modified>
</cp:coreProperties>
</file>